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<sst xmlns="http://schemas.openxmlformats.org/spreadsheetml/2006/main" count="162" uniqueCount="89">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</sst>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35997408.24</v>
      </c>
      <c r="E10" s="14">
        <f t="shared" si="0"/>
        <v>4356.83</v>
      </c>
      <c r="F10" s="14">
        <f t="shared" si="0"/>
        <v>36001765.07</v>
      </c>
      <c r="G10" s="14">
        <f t="shared" si="0"/>
        <v>6302244.000000001</v>
      </c>
      <c r="H10" s="14">
        <f t="shared" si="0"/>
        <v>5979293.85</v>
      </c>
      <c r="I10" s="14">
        <f t="shared" si="0"/>
        <v>29699521.069999997</v>
      </c>
    </row>
    <row r="11" spans="2:9" ht="12.75">
      <c r="B11" s="3" t="s">
        <v>12</v>
      </c>
      <c r="C11" s="9"/>
      <c r="D11" s="15">
        <f aca="true" t="shared" si="1" ref="D11:I11">SUM(D12:D18)</f>
        <v>26843189</v>
      </c>
      <c r="E11" s="15">
        <f t="shared" si="1"/>
        <v>0</v>
      </c>
      <c r="F11" s="15">
        <f t="shared" si="1"/>
        <v>26843189</v>
      </c>
      <c r="G11" s="15">
        <f t="shared" si="1"/>
        <v>5495536.49</v>
      </c>
      <c r="H11" s="15">
        <f t="shared" si="1"/>
        <v>5495536.49</v>
      </c>
      <c r="I11" s="15">
        <f t="shared" si="1"/>
        <v>21347652.509999998</v>
      </c>
    </row>
    <row r="12" spans="2:9" ht="12.75">
      <c r="B12" s="13" t="s">
        <v>13</v>
      </c>
      <c r="C12" s="11"/>
      <c r="D12" s="15">
        <v>17723857</v>
      </c>
      <c r="E12" s="16">
        <v>0</v>
      </c>
      <c r="F12" s="16">
        <f>D12+E12</f>
        <v>17723857</v>
      </c>
      <c r="G12" s="16">
        <v>4377077.99</v>
      </c>
      <c r="H12" s="16">
        <v>4377077.99</v>
      </c>
      <c r="I12" s="16">
        <f>F12-G12</f>
        <v>13346779.01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4886901</v>
      </c>
      <c r="E14" s="16">
        <v>0</v>
      </c>
      <c r="F14" s="16">
        <f t="shared" si="2"/>
        <v>4886901</v>
      </c>
      <c r="G14" s="16">
        <v>4436</v>
      </c>
      <c r="H14" s="16">
        <v>4436</v>
      </c>
      <c r="I14" s="16">
        <f t="shared" si="3"/>
        <v>4882465</v>
      </c>
    </row>
    <row r="15" spans="2:9" ht="12.75">
      <c r="B15" s="13" t="s">
        <v>16</v>
      </c>
      <c r="C15" s="11"/>
      <c r="D15" s="15">
        <v>3222712</v>
      </c>
      <c r="E15" s="16">
        <v>0</v>
      </c>
      <c r="F15" s="16">
        <f t="shared" si="2"/>
        <v>3222712</v>
      </c>
      <c r="G15" s="16">
        <v>798013.15</v>
      </c>
      <c r="H15" s="16">
        <v>798013.15</v>
      </c>
      <c r="I15" s="16">
        <f t="shared" si="3"/>
        <v>2424698.85</v>
      </c>
    </row>
    <row r="16" spans="2:9" ht="12.75">
      <c r="B16" s="13" t="s">
        <v>17</v>
      </c>
      <c r="C16" s="11"/>
      <c r="D16" s="15">
        <v>1009719</v>
      </c>
      <c r="E16" s="16">
        <v>0</v>
      </c>
      <c r="F16" s="16">
        <f t="shared" si="2"/>
        <v>1009719</v>
      </c>
      <c r="G16" s="16">
        <v>316009.35</v>
      </c>
      <c r="H16" s="16">
        <v>316009.35</v>
      </c>
      <c r="I16" s="16">
        <f t="shared" si="3"/>
        <v>693709.65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1667086</v>
      </c>
      <c r="E19" s="15">
        <f t="shared" si="4"/>
        <v>0</v>
      </c>
      <c r="F19" s="15">
        <f t="shared" si="4"/>
        <v>1667086</v>
      </c>
      <c r="G19" s="15">
        <f t="shared" si="4"/>
        <v>100581.94000000002</v>
      </c>
      <c r="H19" s="15">
        <f t="shared" si="4"/>
        <v>26424.72</v>
      </c>
      <c r="I19" s="15">
        <f t="shared" si="4"/>
        <v>1566504.06</v>
      </c>
    </row>
    <row r="20" spans="2:9" ht="12.75">
      <c r="B20" s="13" t="s">
        <v>21</v>
      </c>
      <c r="C20" s="11"/>
      <c r="D20" s="15">
        <v>570812</v>
      </c>
      <c r="E20" s="16">
        <v>-48</v>
      </c>
      <c r="F20" s="15">
        <f aca="true" t="shared" si="5" ref="F20:F28">D20+E20</f>
        <v>570764</v>
      </c>
      <c r="G20" s="16">
        <v>11097.94</v>
      </c>
      <c r="H20" s="16">
        <v>0</v>
      </c>
      <c r="I20" s="16">
        <f>F20-G20</f>
        <v>559666.06</v>
      </c>
    </row>
    <row r="21" spans="2:9" ht="12.75">
      <c r="B21" s="13" t="s">
        <v>22</v>
      </c>
      <c r="C21" s="11"/>
      <c r="D21" s="15">
        <v>33000</v>
      </c>
      <c r="E21" s="16">
        <v>0</v>
      </c>
      <c r="F21" s="15">
        <f t="shared" si="5"/>
        <v>33000</v>
      </c>
      <c r="G21" s="16">
        <v>3827</v>
      </c>
      <c r="H21" s="16">
        <v>0</v>
      </c>
      <c r="I21" s="16">
        <f aca="true" t="shared" si="6" ref="I21:I83">F21-G21</f>
        <v>29173</v>
      </c>
    </row>
    <row r="22" spans="2:9" ht="12.75">
      <c r="B22" s="13" t="s">
        <v>23</v>
      </c>
      <c r="C22" s="11"/>
      <c r="D22" s="15">
        <v>8300</v>
      </c>
      <c r="E22" s="16">
        <v>0</v>
      </c>
      <c r="F22" s="15">
        <f t="shared" si="5"/>
        <v>8300</v>
      </c>
      <c r="G22" s="16">
        <v>0</v>
      </c>
      <c r="H22" s="16">
        <v>0</v>
      </c>
      <c r="I22" s="16">
        <f t="shared" si="6"/>
        <v>8300</v>
      </c>
    </row>
    <row r="23" spans="2:9" ht="12.75">
      <c r="B23" s="13" t="s">
        <v>24</v>
      </c>
      <c r="C23" s="11"/>
      <c r="D23" s="15">
        <v>227100</v>
      </c>
      <c r="E23" s="16">
        <v>48</v>
      </c>
      <c r="F23" s="15">
        <f t="shared" si="5"/>
        <v>227148</v>
      </c>
      <c r="G23" s="16">
        <v>13681.33</v>
      </c>
      <c r="H23" s="16">
        <v>2935.09</v>
      </c>
      <c r="I23" s="16">
        <f t="shared" si="6"/>
        <v>213466.67</v>
      </c>
    </row>
    <row r="24" spans="2:9" ht="12.75">
      <c r="B24" s="13" t="s">
        <v>25</v>
      </c>
      <c r="C24" s="11"/>
      <c r="D24" s="15">
        <v>60648</v>
      </c>
      <c r="E24" s="16">
        <v>0</v>
      </c>
      <c r="F24" s="15">
        <f t="shared" si="5"/>
        <v>60648</v>
      </c>
      <c r="G24" s="16">
        <v>3329.77</v>
      </c>
      <c r="H24" s="16">
        <v>45</v>
      </c>
      <c r="I24" s="16">
        <f t="shared" si="6"/>
        <v>57318.23</v>
      </c>
    </row>
    <row r="25" spans="2:9" ht="12.75">
      <c r="B25" s="13" t="s">
        <v>26</v>
      </c>
      <c r="C25" s="11"/>
      <c r="D25" s="15">
        <v>475019</v>
      </c>
      <c r="E25" s="16">
        <v>0</v>
      </c>
      <c r="F25" s="15">
        <f t="shared" si="5"/>
        <v>475019</v>
      </c>
      <c r="G25" s="16">
        <v>68293.41</v>
      </c>
      <c r="H25" s="16">
        <v>23444.63</v>
      </c>
      <c r="I25" s="16">
        <f t="shared" si="6"/>
        <v>406725.58999999997</v>
      </c>
    </row>
    <row r="26" spans="2:9" ht="12.75">
      <c r="B26" s="13" t="s">
        <v>27</v>
      </c>
      <c r="C26" s="11"/>
      <c r="D26" s="15">
        <v>140697</v>
      </c>
      <c r="E26" s="16">
        <v>0</v>
      </c>
      <c r="F26" s="15">
        <f t="shared" si="5"/>
        <v>140697</v>
      </c>
      <c r="G26" s="16">
        <v>0</v>
      </c>
      <c r="H26" s="16">
        <v>0</v>
      </c>
      <c r="I26" s="16">
        <f t="shared" si="6"/>
        <v>140697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151510</v>
      </c>
      <c r="E28" s="16">
        <v>0</v>
      </c>
      <c r="F28" s="15">
        <f t="shared" si="5"/>
        <v>151510</v>
      </c>
      <c r="G28" s="16">
        <v>352.49</v>
      </c>
      <c r="H28" s="16">
        <v>0</v>
      </c>
      <c r="I28" s="16">
        <f t="shared" si="6"/>
        <v>151157.51</v>
      </c>
    </row>
    <row r="29" spans="2:9" ht="12.75">
      <c r="B29" s="3" t="s">
        <v>30</v>
      </c>
      <c r="C29" s="9"/>
      <c r="D29" s="15">
        <f aca="true" t="shared" si="7" ref="D29:I29">SUM(D30:D38)</f>
        <v>7115313.56</v>
      </c>
      <c r="E29" s="15">
        <f t="shared" si="7"/>
        <v>0</v>
      </c>
      <c r="F29" s="15">
        <f t="shared" si="7"/>
        <v>7115313.56</v>
      </c>
      <c r="G29" s="15">
        <f t="shared" si="7"/>
        <v>706125.5700000001</v>
      </c>
      <c r="H29" s="15">
        <f t="shared" si="7"/>
        <v>457332.64</v>
      </c>
      <c r="I29" s="15">
        <f t="shared" si="7"/>
        <v>6409187.99</v>
      </c>
    </row>
    <row r="30" spans="2:9" ht="12.75">
      <c r="B30" s="13" t="s">
        <v>31</v>
      </c>
      <c r="C30" s="11"/>
      <c r="D30" s="15">
        <v>774961</v>
      </c>
      <c r="E30" s="16">
        <v>0</v>
      </c>
      <c r="F30" s="15">
        <f aca="true" t="shared" si="8" ref="F30:F38">D30+E30</f>
        <v>774961</v>
      </c>
      <c r="G30" s="16">
        <v>211968.16</v>
      </c>
      <c r="H30" s="16">
        <v>79042.67</v>
      </c>
      <c r="I30" s="16">
        <f t="shared" si="6"/>
        <v>562992.84</v>
      </c>
    </row>
    <row r="31" spans="2:9" ht="12.75">
      <c r="B31" s="13" t="s">
        <v>32</v>
      </c>
      <c r="C31" s="11"/>
      <c r="D31" s="15">
        <v>367573</v>
      </c>
      <c r="E31" s="16">
        <v>0</v>
      </c>
      <c r="F31" s="15">
        <f t="shared" si="8"/>
        <v>367573</v>
      </c>
      <c r="G31" s="16">
        <v>0</v>
      </c>
      <c r="H31" s="16">
        <v>0</v>
      </c>
      <c r="I31" s="16">
        <f t="shared" si="6"/>
        <v>367573</v>
      </c>
    </row>
    <row r="32" spans="2:9" ht="12.75">
      <c r="B32" s="13" t="s">
        <v>33</v>
      </c>
      <c r="C32" s="11"/>
      <c r="D32" s="15">
        <v>1606790</v>
      </c>
      <c r="E32" s="16">
        <v>0</v>
      </c>
      <c r="F32" s="15">
        <f t="shared" si="8"/>
        <v>1606790</v>
      </c>
      <c r="G32" s="16">
        <v>6300</v>
      </c>
      <c r="H32" s="16">
        <v>6300</v>
      </c>
      <c r="I32" s="16">
        <f t="shared" si="6"/>
        <v>1600490</v>
      </c>
    </row>
    <row r="33" spans="2:9" ht="12.75">
      <c r="B33" s="13" t="s">
        <v>34</v>
      </c>
      <c r="C33" s="11"/>
      <c r="D33" s="15">
        <v>441500</v>
      </c>
      <c r="E33" s="16">
        <v>0</v>
      </c>
      <c r="F33" s="15">
        <f t="shared" si="8"/>
        <v>441500</v>
      </c>
      <c r="G33" s="16">
        <v>154735.9</v>
      </c>
      <c r="H33" s="16">
        <v>154735.9</v>
      </c>
      <c r="I33" s="16">
        <f t="shared" si="6"/>
        <v>286764.1</v>
      </c>
    </row>
    <row r="34" spans="2:9" ht="12.75">
      <c r="B34" s="13" t="s">
        <v>35</v>
      </c>
      <c r="C34" s="11"/>
      <c r="D34" s="15">
        <v>638381</v>
      </c>
      <c r="E34" s="16">
        <v>0</v>
      </c>
      <c r="F34" s="15">
        <f t="shared" si="8"/>
        <v>638381</v>
      </c>
      <c r="G34" s="16">
        <v>11330.99</v>
      </c>
      <c r="H34" s="16">
        <v>0</v>
      </c>
      <c r="I34" s="16">
        <f t="shared" si="6"/>
        <v>627050.01</v>
      </c>
    </row>
    <row r="35" spans="2:9" ht="12.75">
      <c r="B35" s="13" t="s">
        <v>36</v>
      </c>
      <c r="C35" s="11"/>
      <c r="D35" s="15">
        <v>162953</v>
      </c>
      <c r="E35" s="16">
        <v>0</v>
      </c>
      <c r="F35" s="15">
        <f t="shared" si="8"/>
        <v>162953</v>
      </c>
      <c r="G35" s="16">
        <v>223.3</v>
      </c>
      <c r="H35" s="16">
        <v>0</v>
      </c>
      <c r="I35" s="16">
        <f t="shared" si="6"/>
        <v>162729.7</v>
      </c>
    </row>
    <row r="36" spans="2:9" ht="12.75">
      <c r="B36" s="13" t="s">
        <v>37</v>
      </c>
      <c r="C36" s="11"/>
      <c r="D36" s="15">
        <v>254123.42</v>
      </c>
      <c r="E36" s="16">
        <v>0</v>
      </c>
      <c r="F36" s="15">
        <f t="shared" si="8"/>
        <v>254123.42</v>
      </c>
      <c r="G36" s="16">
        <v>11689.51</v>
      </c>
      <c r="H36" s="16">
        <v>6092.52</v>
      </c>
      <c r="I36" s="16">
        <f t="shared" si="6"/>
        <v>242433.91</v>
      </c>
    </row>
    <row r="37" spans="2:9" ht="12.75">
      <c r="B37" s="13" t="s">
        <v>38</v>
      </c>
      <c r="C37" s="11"/>
      <c r="D37" s="15">
        <v>315133.14</v>
      </c>
      <c r="E37" s="16">
        <v>0</v>
      </c>
      <c r="F37" s="15">
        <f t="shared" si="8"/>
        <v>315133.14</v>
      </c>
      <c r="G37" s="16">
        <v>14235.26</v>
      </c>
      <c r="H37" s="16">
        <v>5078.1</v>
      </c>
      <c r="I37" s="16">
        <f t="shared" si="6"/>
        <v>300897.88</v>
      </c>
    </row>
    <row r="38" spans="2:9" ht="12.75">
      <c r="B38" s="13" t="s">
        <v>39</v>
      </c>
      <c r="C38" s="11"/>
      <c r="D38" s="15">
        <v>2553899</v>
      </c>
      <c r="E38" s="16">
        <v>0</v>
      </c>
      <c r="F38" s="15">
        <f t="shared" si="8"/>
        <v>2553899</v>
      </c>
      <c r="G38" s="16">
        <v>295642.45</v>
      </c>
      <c r="H38" s="16">
        <v>206083.45</v>
      </c>
      <c r="I38" s="16">
        <f t="shared" si="6"/>
        <v>2258256.55</v>
      </c>
    </row>
    <row r="39" spans="2:9" ht="25.5" customHeight="1">
      <c r="B39" s="37" t="s">
        <v>40</v>
      </c>
      <c r="C39" s="38"/>
      <c r="D39" s="15">
        <f aca="true" t="shared" si="9" ref="D39:I39">SUM(D40:D48)</f>
        <v>300000</v>
      </c>
      <c r="E39" s="15">
        <f t="shared" si="9"/>
        <v>0</v>
      </c>
      <c r="F39" s="15">
        <f>SUM(F40:F48)</f>
        <v>300000</v>
      </c>
      <c r="G39" s="15">
        <f t="shared" si="9"/>
        <v>0</v>
      </c>
      <c r="H39" s="15">
        <f t="shared" si="9"/>
        <v>0</v>
      </c>
      <c r="I39" s="15">
        <f t="shared" si="9"/>
        <v>300000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300000</v>
      </c>
      <c r="E43" s="16">
        <v>0</v>
      </c>
      <c r="F43" s="15">
        <f t="shared" si="10"/>
        <v>300000</v>
      </c>
      <c r="G43" s="16">
        <v>0</v>
      </c>
      <c r="H43" s="16">
        <v>0</v>
      </c>
      <c r="I43" s="16">
        <f t="shared" si="6"/>
        <v>300000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71819.68</v>
      </c>
      <c r="E49" s="15">
        <f t="shared" si="11"/>
        <v>4356.83</v>
      </c>
      <c r="F49" s="15">
        <f t="shared" si="11"/>
        <v>76176.51000000001</v>
      </c>
      <c r="G49" s="15">
        <f t="shared" si="11"/>
        <v>0</v>
      </c>
      <c r="H49" s="15">
        <f t="shared" si="11"/>
        <v>0</v>
      </c>
      <c r="I49" s="15">
        <f t="shared" si="11"/>
        <v>76176.51000000001</v>
      </c>
    </row>
    <row r="50" spans="2:9" ht="12.75">
      <c r="B50" s="13" t="s">
        <v>51</v>
      </c>
      <c r="C50" s="11"/>
      <c r="D50" s="15">
        <v>21819.68</v>
      </c>
      <c r="E50" s="16">
        <v>4356.83</v>
      </c>
      <c r="F50" s="15">
        <f t="shared" si="10"/>
        <v>26176.510000000002</v>
      </c>
      <c r="G50" s="16">
        <v>0</v>
      </c>
      <c r="H50" s="16">
        <v>0</v>
      </c>
      <c r="I50" s="16">
        <f t="shared" si="6"/>
        <v>26176.510000000002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 t="shared" si="10"/>
        <v>50000</v>
      </c>
      <c r="G51" s="16">
        <v>0</v>
      </c>
      <c r="H51" s="16">
        <v>0</v>
      </c>
      <c r="I51" s="16">
        <f t="shared" si="6"/>
        <v>50000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32243703.18</v>
      </c>
      <c r="E85" s="21">
        <f>E86+E104+E94+E114+E124+E134+E138+E147+E151</f>
        <v>740570.51</v>
      </c>
      <c r="F85" s="21">
        <f t="shared" si="12"/>
        <v>32984273.689999998</v>
      </c>
      <c r="G85" s="21">
        <f>G86+G104+G94+G114+G124+G134+G138+G147+G151</f>
        <v>5747784.689999999</v>
      </c>
      <c r="H85" s="21">
        <f>H86+H104+H94+H114+H124+H134+H138+H147+H151</f>
        <v>5514393.559999999</v>
      </c>
      <c r="I85" s="21">
        <f t="shared" si="12"/>
        <v>27236489</v>
      </c>
    </row>
    <row r="86" spans="2:9" ht="12.75">
      <c r="B86" s="3" t="s">
        <v>12</v>
      </c>
      <c r="C86" s="9"/>
      <c r="D86" s="15">
        <f>SUM(D87:D93)</f>
        <v>24211674</v>
      </c>
      <c r="E86" s="15">
        <f>SUM(E87:E93)</f>
        <v>0</v>
      </c>
      <c r="F86" s="15">
        <f>SUM(F87:F93)</f>
        <v>24211674</v>
      </c>
      <c r="G86" s="15">
        <f>SUM(G87:G93)</f>
        <v>5351244.549999999</v>
      </c>
      <c r="H86" s="15">
        <f>SUM(H87:H93)</f>
        <v>5351244.549999999</v>
      </c>
      <c r="I86" s="16">
        <f aca="true" t="shared" si="13" ref="I86:I149">F86-G86</f>
        <v>18860429.450000003</v>
      </c>
    </row>
    <row r="87" spans="2:9" ht="12.75">
      <c r="B87" s="13" t="s">
        <v>13</v>
      </c>
      <c r="C87" s="11"/>
      <c r="D87" s="15">
        <v>17169145</v>
      </c>
      <c r="E87" s="16">
        <v>0</v>
      </c>
      <c r="F87" s="15">
        <f aca="true" t="shared" si="14" ref="F87:F103">D87+E87</f>
        <v>17169145</v>
      </c>
      <c r="G87" s="16">
        <v>4247634.35</v>
      </c>
      <c r="H87" s="16">
        <v>4247634.35</v>
      </c>
      <c r="I87" s="16">
        <f t="shared" si="13"/>
        <v>12921510.65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2871358</v>
      </c>
      <c r="E89" s="16">
        <v>0</v>
      </c>
      <c r="F89" s="15">
        <f t="shared" si="14"/>
        <v>2871358</v>
      </c>
      <c r="G89" s="16">
        <v>4436</v>
      </c>
      <c r="H89" s="16">
        <v>4436</v>
      </c>
      <c r="I89" s="16">
        <f t="shared" si="13"/>
        <v>2866922</v>
      </c>
    </row>
    <row r="90" spans="2:9" ht="12.75">
      <c r="B90" s="13" t="s">
        <v>16</v>
      </c>
      <c r="C90" s="11"/>
      <c r="D90" s="15">
        <v>3161452</v>
      </c>
      <c r="E90" s="16">
        <v>0</v>
      </c>
      <c r="F90" s="15">
        <f t="shared" si="14"/>
        <v>3161452</v>
      </c>
      <c r="G90" s="16">
        <v>783164.85</v>
      </c>
      <c r="H90" s="16">
        <v>783164.85</v>
      </c>
      <c r="I90" s="16">
        <f t="shared" si="13"/>
        <v>2378287.15</v>
      </c>
    </row>
    <row r="91" spans="2:9" ht="12.75">
      <c r="B91" s="13" t="s">
        <v>17</v>
      </c>
      <c r="C91" s="11"/>
      <c r="D91" s="15">
        <v>1009719</v>
      </c>
      <c r="E91" s="16">
        <v>0</v>
      </c>
      <c r="F91" s="15">
        <f t="shared" si="14"/>
        <v>1009719</v>
      </c>
      <c r="G91" s="16">
        <v>316009.35</v>
      </c>
      <c r="H91" s="16">
        <v>316009.35</v>
      </c>
      <c r="I91" s="16">
        <f t="shared" si="13"/>
        <v>693709.65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1762210.95</v>
      </c>
      <c r="E94" s="15">
        <f>SUM(E95:E103)</f>
        <v>275722</v>
      </c>
      <c r="F94" s="15">
        <f>SUM(F95:F103)</f>
        <v>2037932.95</v>
      </c>
      <c r="G94" s="15">
        <f>SUM(G95:G103)</f>
        <v>100581.93000000001</v>
      </c>
      <c r="H94" s="15">
        <f>SUM(H95:H103)</f>
        <v>26424.72</v>
      </c>
      <c r="I94" s="16">
        <f t="shared" si="13"/>
        <v>1937351.02</v>
      </c>
    </row>
    <row r="95" spans="2:9" ht="12.75">
      <c r="B95" s="13" t="s">
        <v>21</v>
      </c>
      <c r="C95" s="11"/>
      <c r="D95" s="15">
        <v>560924.18</v>
      </c>
      <c r="E95" s="16">
        <v>33952</v>
      </c>
      <c r="F95" s="15">
        <f t="shared" si="14"/>
        <v>594876.18</v>
      </c>
      <c r="G95" s="16">
        <v>11097.95</v>
      </c>
      <c r="H95" s="16">
        <v>0</v>
      </c>
      <c r="I95" s="16">
        <f t="shared" si="13"/>
        <v>583778.2300000001</v>
      </c>
    </row>
    <row r="96" spans="2:9" ht="12.75">
      <c r="B96" s="13" t="s">
        <v>22</v>
      </c>
      <c r="C96" s="11"/>
      <c r="D96" s="15">
        <v>33000</v>
      </c>
      <c r="E96" s="16">
        <v>0</v>
      </c>
      <c r="F96" s="15">
        <f t="shared" si="14"/>
        <v>33000</v>
      </c>
      <c r="G96" s="16">
        <v>3827</v>
      </c>
      <c r="H96" s="16">
        <v>0</v>
      </c>
      <c r="I96" s="16">
        <f t="shared" si="13"/>
        <v>29173</v>
      </c>
    </row>
    <row r="97" spans="2:9" ht="12.75">
      <c r="B97" s="13" t="s">
        <v>23</v>
      </c>
      <c r="C97" s="11"/>
      <c r="D97" s="15">
        <v>8300</v>
      </c>
      <c r="E97" s="16">
        <v>0</v>
      </c>
      <c r="F97" s="15">
        <f t="shared" si="14"/>
        <v>8300</v>
      </c>
      <c r="G97" s="16">
        <v>0</v>
      </c>
      <c r="H97" s="16">
        <v>0</v>
      </c>
      <c r="I97" s="16">
        <f t="shared" si="13"/>
        <v>8300</v>
      </c>
    </row>
    <row r="98" spans="2:9" ht="12.75">
      <c r="B98" s="13" t="s">
        <v>24</v>
      </c>
      <c r="C98" s="11"/>
      <c r="D98" s="15">
        <v>177112.76</v>
      </c>
      <c r="E98" s="16">
        <v>48</v>
      </c>
      <c r="F98" s="15">
        <f t="shared" si="14"/>
        <v>177160.76</v>
      </c>
      <c r="G98" s="16">
        <v>13681.32</v>
      </c>
      <c r="H98" s="16">
        <v>2935.08</v>
      </c>
      <c r="I98" s="16">
        <f t="shared" si="13"/>
        <v>163479.44</v>
      </c>
    </row>
    <row r="99" spans="2:9" ht="12.75">
      <c r="B99" s="13" t="s">
        <v>25</v>
      </c>
      <c r="C99" s="11"/>
      <c r="D99" s="15">
        <v>60648</v>
      </c>
      <c r="E99" s="16">
        <v>0</v>
      </c>
      <c r="F99" s="15">
        <f t="shared" si="14"/>
        <v>60648</v>
      </c>
      <c r="G99" s="16">
        <v>3329.77</v>
      </c>
      <c r="H99" s="16">
        <v>45</v>
      </c>
      <c r="I99" s="16">
        <f t="shared" si="13"/>
        <v>57318.23</v>
      </c>
    </row>
    <row r="100" spans="2:9" ht="12.75">
      <c r="B100" s="13" t="s">
        <v>26</v>
      </c>
      <c r="C100" s="11"/>
      <c r="D100" s="15">
        <v>475019</v>
      </c>
      <c r="E100" s="16">
        <v>0</v>
      </c>
      <c r="F100" s="15">
        <f t="shared" si="14"/>
        <v>475019</v>
      </c>
      <c r="G100" s="16">
        <v>68293.4</v>
      </c>
      <c r="H100" s="16">
        <v>23444.64</v>
      </c>
      <c r="I100" s="16">
        <f t="shared" si="13"/>
        <v>406725.6</v>
      </c>
    </row>
    <row r="101" spans="2:9" ht="12.75">
      <c r="B101" s="13" t="s">
        <v>27</v>
      </c>
      <c r="C101" s="11"/>
      <c r="D101" s="15">
        <v>297697</v>
      </c>
      <c r="E101" s="16">
        <v>158000</v>
      </c>
      <c r="F101" s="15">
        <f t="shared" si="14"/>
        <v>455697</v>
      </c>
      <c r="G101" s="16">
        <v>0</v>
      </c>
      <c r="H101" s="16">
        <v>0</v>
      </c>
      <c r="I101" s="16">
        <f t="shared" si="13"/>
        <v>455697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149510.01</v>
      </c>
      <c r="E103" s="16">
        <v>83722</v>
      </c>
      <c r="F103" s="15">
        <f t="shared" si="14"/>
        <v>233232.01</v>
      </c>
      <c r="G103" s="16">
        <v>352.49</v>
      </c>
      <c r="H103" s="16">
        <v>0</v>
      </c>
      <c r="I103" s="16">
        <f t="shared" si="13"/>
        <v>232879.52000000002</v>
      </c>
    </row>
    <row r="104" spans="2:9" ht="12.75">
      <c r="B104" s="3" t="s">
        <v>30</v>
      </c>
      <c r="C104" s="9"/>
      <c r="D104" s="15">
        <f>SUM(D105:D113)</f>
        <v>4645800.68</v>
      </c>
      <c r="E104" s="15">
        <f>SUM(E105:E113)</f>
        <v>250000</v>
      </c>
      <c r="F104" s="15">
        <f>SUM(F105:F113)</f>
        <v>4895800.68</v>
      </c>
      <c r="G104" s="15">
        <f>SUM(G105:G113)</f>
        <v>295958.21</v>
      </c>
      <c r="H104" s="15">
        <f>SUM(H105:H113)</f>
        <v>136724.29</v>
      </c>
      <c r="I104" s="16">
        <f t="shared" si="13"/>
        <v>4599842.47</v>
      </c>
    </row>
    <row r="105" spans="2:9" ht="12.75">
      <c r="B105" s="13" t="s">
        <v>31</v>
      </c>
      <c r="C105" s="11"/>
      <c r="D105" s="15">
        <v>774961</v>
      </c>
      <c r="E105" s="16">
        <v>0</v>
      </c>
      <c r="F105" s="16">
        <f>D105+E105</f>
        <v>774961</v>
      </c>
      <c r="G105" s="16">
        <v>211968.14</v>
      </c>
      <c r="H105" s="16">
        <v>79042.66</v>
      </c>
      <c r="I105" s="16">
        <f t="shared" si="13"/>
        <v>562992.86</v>
      </c>
    </row>
    <row r="106" spans="2:9" ht="12.75">
      <c r="B106" s="13" t="s">
        <v>32</v>
      </c>
      <c r="C106" s="11"/>
      <c r="D106" s="15">
        <v>697573</v>
      </c>
      <c r="E106" s="16">
        <v>0</v>
      </c>
      <c r="F106" s="16">
        <f aca="true" t="shared" si="15" ref="F106:F113">D106+E106</f>
        <v>697573</v>
      </c>
      <c r="G106" s="16">
        <v>0</v>
      </c>
      <c r="H106" s="16">
        <v>0</v>
      </c>
      <c r="I106" s="16">
        <f t="shared" si="13"/>
        <v>697573</v>
      </c>
    </row>
    <row r="107" spans="2:9" ht="12.75">
      <c r="B107" s="13" t="s">
        <v>33</v>
      </c>
      <c r="C107" s="11"/>
      <c r="D107" s="15">
        <v>1581290</v>
      </c>
      <c r="E107" s="16">
        <v>250000</v>
      </c>
      <c r="F107" s="16">
        <f t="shared" si="15"/>
        <v>1831290</v>
      </c>
      <c r="G107" s="16">
        <v>6300</v>
      </c>
      <c r="H107" s="16">
        <v>6300</v>
      </c>
      <c r="I107" s="16">
        <f t="shared" si="13"/>
        <v>1824990</v>
      </c>
    </row>
    <row r="108" spans="2:9" ht="12.75">
      <c r="B108" s="13" t="s">
        <v>34</v>
      </c>
      <c r="C108" s="11"/>
      <c r="D108" s="15">
        <v>41500</v>
      </c>
      <c r="E108" s="16">
        <v>0</v>
      </c>
      <c r="F108" s="16">
        <f t="shared" si="15"/>
        <v>41500</v>
      </c>
      <c r="G108" s="16">
        <v>13270.56</v>
      </c>
      <c r="H108" s="16">
        <v>13270.56</v>
      </c>
      <c r="I108" s="16">
        <f t="shared" si="13"/>
        <v>28229.440000000002</v>
      </c>
    </row>
    <row r="109" spans="2:9" ht="12.75">
      <c r="B109" s="13" t="s">
        <v>35</v>
      </c>
      <c r="C109" s="11"/>
      <c r="D109" s="15">
        <v>295738.15</v>
      </c>
      <c r="E109" s="16">
        <v>0</v>
      </c>
      <c r="F109" s="16">
        <f t="shared" si="15"/>
        <v>295738.15</v>
      </c>
      <c r="G109" s="16">
        <v>11331</v>
      </c>
      <c r="H109" s="16">
        <v>0</v>
      </c>
      <c r="I109" s="16">
        <f t="shared" si="13"/>
        <v>284407.15</v>
      </c>
    </row>
    <row r="110" spans="2:9" ht="12.75">
      <c r="B110" s="13" t="s">
        <v>36</v>
      </c>
      <c r="C110" s="11"/>
      <c r="D110" s="15">
        <v>97953</v>
      </c>
      <c r="E110" s="16">
        <v>0</v>
      </c>
      <c r="F110" s="16">
        <f t="shared" si="15"/>
        <v>97953</v>
      </c>
      <c r="G110" s="16">
        <v>223.3</v>
      </c>
      <c r="H110" s="16">
        <v>0</v>
      </c>
      <c r="I110" s="16">
        <f t="shared" si="13"/>
        <v>97729.7</v>
      </c>
    </row>
    <row r="111" spans="2:9" ht="12.75">
      <c r="B111" s="13" t="s">
        <v>37</v>
      </c>
      <c r="C111" s="11"/>
      <c r="D111" s="15">
        <v>253465</v>
      </c>
      <c r="E111" s="16">
        <v>0</v>
      </c>
      <c r="F111" s="16">
        <f t="shared" si="15"/>
        <v>253465</v>
      </c>
      <c r="G111" s="16">
        <v>11689.5</v>
      </c>
      <c r="H111" s="16">
        <v>6092.52</v>
      </c>
      <c r="I111" s="16">
        <f t="shared" si="13"/>
        <v>241775.5</v>
      </c>
    </row>
    <row r="112" spans="2:9" ht="12.75">
      <c r="B112" s="13" t="s">
        <v>38</v>
      </c>
      <c r="C112" s="11"/>
      <c r="D112" s="15">
        <v>248503.53</v>
      </c>
      <c r="E112" s="16">
        <v>0</v>
      </c>
      <c r="F112" s="16">
        <f t="shared" si="15"/>
        <v>248503.53</v>
      </c>
      <c r="G112" s="16">
        <v>14235.26</v>
      </c>
      <c r="H112" s="16">
        <v>5078.1</v>
      </c>
      <c r="I112" s="16">
        <f t="shared" si="13"/>
        <v>234268.27</v>
      </c>
    </row>
    <row r="113" spans="2:9" ht="12.75">
      <c r="B113" s="13" t="s">
        <v>39</v>
      </c>
      <c r="C113" s="11"/>
      <c r="D113" s="15">
        <v>654817</v>
      </c>
      <c r="E113" s="16">
        <v>0</v>
      </c>
      <c r="F113" s="16">
        <f t="shared" si="15"/>
        <v>654817</v>
      </c>
      <c r="G113" s="16">
        <v>26940.45</v>
      </c>
      <c r="H113" s="16">
        <v>26940.45</v>
      </c>
      <c r="I113" s="16">
        <f t="shared" si="13"/>
        <v>627876.55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1624017.55</v>
      </c>
      <c r="E124" s="15">
        <f>SUM(E125:E133)</f>
        <v>214848.51</v>
      </c>
      <c r="F124" s="15">
        <f>SUM(F125:F133)</f>
        <v>1838866.06</v>
      </c>
      <c r="G124" s="15">
        <f>SUM(G125:G133)</f>
        <v>0</v>
      </c>
      <c r="H124" s="15">
        <f>SUM(H125:H133)</f>
        <v>0</v>
      </c>
      <c r="I124" s="16">
        <f t="shared" si="13"/>
        <v>1838866.06</v>
      </c>
    </row>
    <row r="125" spans="2:9" ht="12.75">
      <c r="B125" s="13" t="s">
        <v>51</v>
      </c>
      <c r="C125" s="11"/>
      <c r="D125" s="15">
        <v>729598.55</v>
      </c>
      <c r="E125" s="16">
        <v>74848.51</v>
      </c>
      <c r="F125" s="16">
        <f>D125+E125</f>
        <v>804447.06</v>
      </c>
      <c r="G125" s="16">
        <v>0</v>
      </c>
      <c r="H125" s="16">
        <v>0</v>
      </c>
      <c r="I125" s="16">
        <f t="shared" si="13"/>
        <v>804447.06</v>
      </c>
    </row>
    <row r="126" spans="2:9" ht="12.75">
      <c r="B126" s="13" t="s">
        <v>52</v>
      </c>
      <c r="C126" s="11"/>
      <c r="D126" s="15">
        <v>499</v>
      </c>
      <c r="E126" s="16">
        <v>100000</v>
      </c>
      <c r="F126" s="16">
        <f aca="true" t="shared" si="17" ref="F126:F133">D126+E126</f>
        <v>100499</v>
      </c>
      <c r="G126" s="16">
        <v>0</v>
      </c>
      <c r="H126" s="16">
        <v>0</v>
      </c>
      <c r="I126" s="16">
        <f t="shared" si="13"/>
        <v>100499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693920</v>
      </c>
      <c r="E130" s="16">
        <v>0</v>
      </c>
      <c r="F130" s="16">
        <f t="shared" si="17"/>
        <v>693920</v>
      </c>
      <c r="G130" s="16">
        <v>0</v>
      </c>
      <c r="H130" s="16">
        <v>0</v>
      </c>
      <c r="I130" s="16">
        <f t="shared" si="13"/>
        <v>693920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200000</v>
      </c>
      <c r="E133" s="16">
        <v>40000</v>
      </c>
      <c r="F133" s="16">
        <f t="shared" si="17"/>
        <v>240000</v>
      </c>
      <c r="G133" s="16">
        <v>0</v>
      </c>
      <c r="H133" s="16">
        <v>0</v>
      </c>
      <c r="I133" s="16">
        <f t="shared" si="13"/>
        <v>240000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68241111.42</v>
      </c>
      <c r="E160" s="14">
        <f t="shared" si="21"/>
        <v>744927.34</v>
      </c>
      <c r="F160" s="14">
        <f t="shared" si="21"/>
        <v>68986038.75999999</v>
      </c>
      <c r="G160" s="14">
        <f t="shared" si="21"/>
        <v>12050028.69</v>
      </c>
      <c r="H160" s="14">
        <f t="shared" si="21"/>
        <v>11493687.409999998</v>
      </c>
      <c r="I160" s="14">
        <f t="shared" si="21"/>
        <v>56936010.06999999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2016-12-20T19:53:14Z</cp:lastPrinted>
  <dcterms:created xsi:type="dcterms:W3CDTF">2016-10-11T20:25:15Z</dcterms:created>
  <dcterms:modified xsi:type="dcterms:W3CDTF">2019-04-09T19:17:22Z</dcterms:modified>
  <cp:category/>
  <cp:version/>
  <cp:contentType/>
  <cp:contentStatus/>
</cp:coreProperties>
</file>